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gwitkowski\Desktop\"/>
    </mc:Choice>
  </mc:AlternateContent>
  <xr:revisionPtr revIDLastSave="0" documentId="13_ncr:1_{C22F74AF-46CE-4040-A311-885765B5EE4D}" xr6:coauthVersionLast="45" xr6:coauthVersionMax="45" xr10:uidLastSave="{00000000-0000-0000-0000-000000000000}"/>
  <workbookProtection workbookAlgorithmName="SHA-512" workbookHashValue="VhJt57Zu06/wd4wpUfw1o2b/VqRotyX/VIw84JNQVHGopGc4BPYJl29qGfLIXIWeOmRlFtT1OPltHemSilqwQg==" workbookSaltValue="y5TKHxEzhHoj71BuNhvzZA==" workbookSpinCount="100000" lockStructure="1"/>
  <bookViews>
    <workbookView xWindow="-108" yWindow="-108" windowWidth="23256" windowHeight="12576" xr2:uid="{8E6BA12B-908D-4EB7-9CB7-8BC0346F7E33}"/>
  </bookViews>
  <sheets>
    <sheet name="Loan Calculator" sheetId="3" r:id="rId1"/>
    <sheet name="NA"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3" l="1"/>
  <c r="C26" i="3" l="1"/>
  <c r="C27" i="3" s="1"/>
  <c r="C34" i="3"/>
  <c r="C35" i="3" s="1"/>
  <c r="C21" i="3"/>
  <c r="C4" i="4" s="1"/>
  <c r="C45" i="3" l="1"/>
  <c r="C39" i="3"/>
  <c r="C41" i="3" s="1"/>
  <c r="C5" i="4" s="1"/>
  <c r="C46" i="3" l="1"/>
  <c r="C47" i="3" s="1"/>
  <c r="C6" i="4"/>
</calcChain>
</file>

<file path=xl/sharedStrings.xml><?xml version="1.0" encoding="utf-8"?>
<sst xmlns="http://schemas.openxmlformats.org/spreadsheetml/2006/main" count="40" uniqueCount="37">
  <si>
    <t>Employee's making under $100,000 salary</t>
  </si>
  <si>
    <t>Total cost of employee's making under $100,00 salary</t>
  </si>
  <si>
    <t>For each line applicable enter the amount over the past 12 months</t>
  </si>
  <si>
    <t>Employee's making over $100,000 salary</t>
  </si>
  <si>
    <t>These employee's are capped at $100,000 for the calculation</t>
  </si>
  <si>
    <t>Number of Employee's making greater than $100,000 in Salary</t>
  </si>
  <si>
    <t>Total cost of employee's making greater than $100,000 in Salary</t>
  </si>
  <si>
    <t>12 month average</t>
  </si>
  <si>
    <t>Other Eligible Costs</t>
  </si>
  <si>
    <t>Salary, wage, commission, or tips</t>
  </si>
  <si>
    <t>Employee benefits including costs for vacation, parental, family, medical, or sick leave</t>
  </si>
  <si>
    <t>Employee benefits including costs for payment of any retirement benefit</t>
  </si>
  <si>
    <t>State and local taxes assessed on compensation</t>
  </si>
  <si>
    <t>For a sole proprietor or independent contractor; wages, commissions, income, or net earnings from self-employment, capped at $100,000 on an annualized basis for each employee</t>
  </si>
  <si>
    <t>Monthly Interest on mortgage obligations (note incurred before February 15, 2020)</t>
  </si>
  <si>
    <t>Monthly Rent, under lease agreements in force before February 15, 2020</t>
  </si>
  <si>
    <t>Monthly Utilities, for which service began before February 15, 2020</t>
  </si>
  <si>
    <t>Total Monthly Other Eligible Costs</t>
  </si>
  <si>
    <t>Other Eligible Costs - 25% will be forgiven</t>
  </si>
  <si>
    <t>Average Monthly Payroll</t>
  </si>
  <si>
    <t>Payroll for 8 weeks</t>
  </si>
  <si>
    <t>Total Amount Forgiven - Max Bank Loan</t>
  </si>
  <si>
    <t>Payroll for 8 Weeks</t>
  </si>
  <si>
    <t>Max Loan Calculation</t>
  </si>
  <si>
    <t>Multiple</t>
  </si>
  <si>
    <t>Max Other Eligible Costs (limited to 25% or less)</t>
  </si>
  <si>
    <t>Costs to be incurred during "covered period" of 8 weeks</t>
  </si>
  <si>
    <t>Cost to be incurred during "covered period" of February 15, 2020 through June 30, 2020 (2 months)</t>
  </si>
  <si>
    <t>Max Amount that May Be Forgiven</t>
  </si>
  <si>
    <t>Assuming borrower has above jobs and salaries as of June 30, 2020 &amp; Supporting Documentation</t>
  </si>
  <si>
    <t>Loan Amount*</t>
  </si>
  <si>
    <t>*This is the max loan amount bank can provide to applicant.</t>
  </si>
  <si>
    <t>Total Loan Amount that can be forgiven**</t>
  </si>
  <si>
    <t>Loan Calculator - Paycheck Protection Program</t>
  </si>
  <si>
    <t>Employee benefits including costs for payments required for the provisions of group health care benefits including insurance premiums</t>
  </si>
  <si>
    <t>**This is the max loan amount that may be forgiven.  If you loan the applicant more than this amount, the difference will not be forgiven and termed out over 10 years, after a 2 year interest only period.</t>
  </si>
  <si>
    <t xml:space="preserve"> + Please note that loan forgiveness will be subject to verification that the borrower will provide proof that they have maintained the employment number and compensation as disclosed 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</si>
</sst>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4" x14ac:knownFonts="1">
    <font>
      <sz val="11"/>
      <color theme="1"/>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xf numFmtId="8" fontId="0" fillId="0" borderId="0" xfId="0" applyNumberFormat="1" applyBorder="1"/>
    <xf numFmtId="0" fontId="0" fillId="0" borderId="4" xfId="0" applyBorder="1"/>
    <xf numFmtId="0" fontId="0" fillId="0" borderId="5" xfId="0" applyBorder="1"/>
    <xf numFmtId="0" fontId="0" fillId="0" borderId="6" xfId="0" applyBorder="1"/>
    <xf numFmtId="0" fontId="0" fillId="0" borderId="4" xfId="0" applyBorder="1" applyAlignment="1">
      <alignment horizontal="left" wrapText="1"/>
    </xf>
    <xf numFmtId="8" fontId="0" fillId="0" borderId="5" xfId="0" applyNumberFormat="1" applyBorder="1"/>
    <xf numFmtId="0" fontId="0" fillId="0" borderId="6" xfId="0" applyBorder="1" applyAlignment="1">
      <alignment horizontal="left" wrapText="1"/>
    </xf>
    <xf numFmtId="0" fontId="0" fillId="0" borderId="7" xfId="0" applyBorder="1" applyAlignment="1">
      <alignment horizontal="left" wrapText="1"/>
    </xf>
    <xf numFmtId="0" fontId="0" fillId="0" borderId="7" xfId="0" applyBorder="1"/>
    <xf numFmtId="0" fontId="0" fillId="0" borderId="6" xfId="0" applyFont="1" applyBorder="1"/>
    <xf numFmtId="8" fontId="0" fillId="0" borderId="9" xfId="0" applyNumberFormat="1" applyBorder="1"/>
    <xf numFmtId="8" fontId="0" fillId="0" borderId="1" xfId="0" applyNumberFormat="1" applyBorder="1"/>
    <xf numFmtId="0" fontId="0" fillId="0" borderId="2" xfId="0" applyBorder="1" applyAlignment="1">
      <alignment horizontal="left" wrapText="1"/>
    </xf>
    <xf numFmtId="8" fontId="0" fillId="0" borderId="10" xfId="0" applyNumberFormat="1" applyBorder="1"/>
    <xf numFmtId="0" fontId="1" fillId="0" borderId="7" xfId="0" applyFont="1" applyBorder="1" applyAlignment="1">
      <alignment horizontal="left" wrapText="1"/>
    </xf>
    <xf numFmtId="8" fontId="1" fillId="0" borderId="1" xfId="0" applyNumberFormat="1" applyFont="1" applyBorder="1"/>
    <xf numFmtId="0" fontId="1" fillId="0" borderId="7" xfId="0" applyFont="1" applyBorder="1"/>
    <xf numFmtId="0" fontId="0" fillId="0" borderId="2" xfId="0" applyBorder="1"/>
    <xf numFmtId="40" fontId="0" fillId="0" borderId="9" xfId="0" applyNumberFormat="1" applyBorder="1"/>
    <xf numFmtId="0" fontId="0" fillId="0" borderId="2" xfId="0" applyFont="1" applyBorder="1"/>
    <xf numFmtId="0" fontId="1" fillId="0" borderId="6" xfId="0" applyFont="1" applyBorder="1"/>
    <xf numFmtId="8" fontId="1" fillId="0" borderId="9" xfId="0" applyNumberFormat="1" applyFont="1" applyBorder="1"/>
    <xf numFmtId="8" fontId="0" fillId="2" borderId="8" xfId="0" applyNumberFormat="1" applyFill="1" applyBorder="1" applyAlignment="1">
      <alignment horizontal="right" vertical="center"/>
    </xf>
    <xf numFmtId="8" fontId="0" fillId="0" borderId="0" xfId="0" applyNumberFormat="1"/>
    <xf numFmtId="0" fontId="0" fillId="0" borderId="0" xfId="0" applyAlignment="1">
      <alignment wrapText="1"/>
    </xf>
    <xf numFmtId="8" fontId="0" fillId="2" borderId="10" xfId="0" applyNumberFormat="1" applyFill="1" applyBorder="1" applyAlignment="1">
      <alignment horizontal="right" vertical="center"/>
    </xf>
    <xf numFmtId="8" fontId="0" fillId="2" borderId="9" xfId="0" applyNumberFormat="1" applyFill="1" applyBorder="1" applyAlignment="1">
      <alignment horizontal="right" vertical="center"/>
    </xf>
    <xf numFmtId="38" fontId="0" fillId="2" borderId="1" xfId="0" applyNumberFormat="1" applyFill="1" applyBorder="1" applyAlignment="1">
      <alignment horizontal="right" vertical="center"/>
    </xf>
    <xf numFmtId="0" fontId="2" fillId="0" borderId="6" xfId="0" applyFont="1" applyBorder="1" applyAlignment="1">
      <alignment horizontal="center" wrapText="1"/>
    </xf>
    <xf numFmtId="0" fontId="2" fillId="0" borderId="11"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2933700</xdr:colOff>
      <xdr:row>0</xdr:row>
      <xdr:rowOff>30480</xdr:rowOff>
    </xdr:from>
    <xdr:to>
      <xdr:col>1</xdr:col>
      <xdr:colOff>3817620</xdr:colOff>
      <xdr:row>7</xdr:row>
      <xdr:rowOff>114300</xdr:rowOff>
    </xdr:to>
    <xdr:pic>
      <xdr:nvPicPr>
        <xdr:cNvPr id="3" name="Picture 2">
          <a:extLst>
            <a:ext uri="{FF2B5EF4-FFF2-40B4-BE49-F238E27FC236}">
              <a16:creationId xmlns:a16="http://schemas.microsoft.com/office/drawing/2014/main" id="{B9F3F867-E90B-496F-AD4C-ED00D2ADF5F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3300" y="30480"/>
          <a:ext cx="883920"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32AB-FD12-4743-B3F4-27C05263AB02}">
  <dimension ref="B2:E52"/>
  <sheetViews>
    <sheetView showGridLines="0" tabSelected="1" workbookViewId="0">
      <selection activeCell="C2" sqref="C2"/>
    </sheetView>
  </sheetViews>
  <sheetFormatPr defaultRowHeight="14.4" x14ac:dyDescent="0.3"/>
  <cols>
    <col min="2" max="2" width="86.77734375" customWidth="1"/>
    <col min="3" max="3" width="15.77734375" customWidth="1"/>
    <col min="4" max="5" width="10.5546875" bestFit="1" customWidth="1"/>
  </cols>
  <sheetData>
    <row r="2" spans="2:3" s="1" customFormat="1" x14ac:dyDescent="0.3"/>
    <row r="3" spans="2:3" s="1" customFormat="1" x14ac:dyDescent="0.3"/>
    <row r="4" spans="2:3" s="1" customFormat="1" x14ac:dyDescent="0.3"/>
    <row r="5" spans="2:3" s="1" customFormat="1" x14ac:dyDescent="0.3"/>
    <row r="6" spans="2:3" s="1" customFormat="1" x14ac:dyDescent="0.3"/>
    <row r="7" spans="2:3" s="1" customFormat="1" x14ac:dyDescent="0.3"/>
    <row r="8" spans="2:3" s="1" customFormat="1" x14ac:dyDescent="0.3"/>
    <row r="9" spans="2:3" s="1" customFormat="1" x14ac:dyDescent="0.3"/>
    <row r="10" spans="2:3" s="1" customFormat="1" x14ac:dyDescent="0.3">
      <c r="B10" s="35" t="s">
        <v>33</v>
      </c>
      <c r="C10" s="35"/>
    </row>
    <row r="11" spans="2:3" s="1" customFormat="1" x14ac:dyDescent="0.3"/>
    <row r="12" spans="2:3" s="1" customFormat="1" x14ac:dyDescent="0.3">
      <c r="B12" s="36" t="s">
        <v>0</v>
      </c>
      <c r="C12" s="37"/>
    </row>
    <row r="13" spans="2:3" s="1" customFormat="1" x14ac:dyDescent="0.3">
      <c r="B13" s="38" t="s">
        <v>2</v>
      </c>
      <c r="C13" s="39"/>
    </row>
    <row r="14" spans="2:3" x14ac:dyDescent="0.3">
      <c r="B14" s="14" t="s">
        <v>9</v>
      </c>
      <c r="C14" s="27"/>
    </row>
    <row r="15" spans="2:3" x14ac:dyDescent="0.3">
      <c r="B15" s="6" t="s">
        <v>10</v>
      </c>
      <c r="C15" s="24"/>
    </row>
    <row r="16" spans="2:3" ht="28.8" x14ac:dyDescent="0.3">
      <c r="B16" s="6" t="s">
        <v>34</v>
      </c>
      <c r="C16" s="24"/>
    </row>
    <row r="17" spans="2:3" x14ac:dyDescent="0.3">
      <c r="B17" s="6" t="s">
        <v>11</v>
      </c>
      <c r="C17" s="24"/>
    </row>
    <row r="18" spans="2:3" x14ac:dyDescent="0.3">
      <c r="B18" s="6" t="s">
        <v>12</v>
      </c>
      <c r="C18" s="24"/>
    </row>
    <row r="19" spans="2:3" ht="28.8" x14ac:dyDescent="0.3">
      <c r="B19" s="8" t="s">
        <v>13</v>
      </c>
      <c r="C19" s="28"/>
    </row>
    <row r="20" spans="2:3" x14ac:dyDescent="0.3">
      <c r="B20" s="9" t="s">
        <v>1</v>
      </c>
      <c r="C20" s="13">
        <f>SUM(C14:C19)</f>
        <v>0</v>
      </c>
    </row>
    <row r="21" spans="2:3" x14ac:dyDescent="0.3">
      <c r="B21" s="16" t="s">
        <v>7</v>
      </c>
      <c r="C21" s="17">
        <f>C20/12</f>
        <v>0</v>
      </c>
    </row>
    <row r="22" spans="2:3" x14ac:dyDescent="0.3">
      <c r="B22" s="3"/>
      <c r="C22" s="7"/>
    </row>
    <row r="23" spans="2:3" x14ac:dyDescent="0.3">
      <c r="B23" s="32" t="s">
        <v>3</v>
      </c>
      <c r="C23" s="33"/>
    </row>
    <row r="24" spans="2:3" x14ac:dyDescent="0.3">
      <c r="B24" s="38" t="s">
        <v>4</v>
      </c>
      <c r="C24" s="39"/>
    </row>
    <row r="25" spans="2:3" x14ac:dyDescent="0.3">
      <c r="B25" s="10" t="s">
        <v>5</v>
      </c>
      <c r="C25" s="29"/>
    </row>
    <row r="26" spans="2:3" x14ac:dyDescent="0.3">
      <c r="B26" s="10" t="s">
        <v>6</v>
      </c>
      <c r="C26" s="13">
        <f>C25*100000</f>
        <v>0</v>
      </c>
    </row>
    <row r="27" spans="2:3" x14ac:dyDescent="0.3">
      <c r="B27" s="18" t="s">
        <v>7</v>
      </c>
      <c r="C27" s="17">
        <f>C26/12</f>
        <v>0</v>
      </c>
    </row>
    <row r="28" spans="2:3" x14ac:dyDescent="0.3">
      <c r="B28" s="3"/>
      <c r="C28" s="7"/>
    </row>
    <row r="29" spans="2:3" x14ac:dyDescent="0.3">
      <c r="B29" s="32" t="s">
        <v>18</v>
      </c>
      <c r="C29" s="33"/>
    </row>
    <row r="30" spans="2:3" x14ac:dyDescent="0.3">
      <c r="B30" s="40" t="s">
        <v>26</v>
      </c>
      <c r="C30" s="41"/>
    </row>
    <row r="31" spans="2:3" x14ac:dyDescent="0.3">
      <c r="B31" s="19" t="s">
        <v>14</v>
      </c>
      <c r="C31" s="27"/>
    </row>
    <row r="32" spans="2:3" x14ac:dyDescent="0.3">
      <c r="B32" s="3" t="s">
        <v>15</v>
      </c>
      <c r="C32" s="24"/>
    </row>
    <row r="33" spans="2:5" x14ac:dyDescent="0.3">
      <c r="B33" s="5" t="s">
        <v>16</v>
      </c>
      <c r="C33" s="28"/>
    </row>
    <row r="34" spans="2:5" x14ac:dyDescent="0.3">
      <c r="B34" s="5" t="s">
        <v>17</v>
      </c>
      <c r="C34" s="12">
        <f>SUM(C31:C33)</f>
        <v>0</v>
      </c>
    </row>
    <row r="35" spans="2:5" x14ac:dyDescent="0.3">
      <c r="B35" s="18" t="s">
        <v>27</v>
      </c>
      <c r="C35" s="17">
        <f>C34*2</f>
        <v>0</v>
      </c>
    </row>
    <row r="36" spans="2:5" x14ac:dyDescent="0.3">
      <c r="B36" s="3"/>
      <c r="C36" s="7"/>
    </row>
    <row r="37" spans="2:5" x14ac:dyDescent="0.3">
      <c r="B37" s="3"/>
      <c r="C37" s="7"/>
    </row>
    <row r="38" spans="2:5" x14ac:dyDescent="0.3">
      <c r="B38" s="32" t="s">
        <v>23</v>
      </c>
      <c r="C38" s="33"/>
    </row>
    <row r="39" spans="2:5" x14ac:dyDescent="0.3">
      <c r="B39" s="19" t="s">
        <v>19</v>
      </c>
      <c r="C39" s="15">
        <f>C21+C27</f>
        <v>0</v>
      </c>
    </row>
    <row r="40" spans="2:5" s="1" customFormat="1" x14ac:dyDescent="0.3">
      <c r="B40" s="5" t="s">
        <v>24</v>
      </c>
      <c r="C40" s="20">
        <v>2.5</v>
      </c>
    </row>
    <row r="41" spans="2:5" x14ac:dyDescent="0.3">
      <c r="B41" s="18" t="s">
        <v>30</v>
      </c>
      <c r="C41" s="17">
        <f>C39*2.5</f>
        <v>0</v>
      </c>
    </row>
    <row r="42" spans="2:5" x14ac:dyDescent="0.3">
      <c r="B42" s="3"/>
      <c r="C42" s="4"/>
    </row>
    <row r="43" spans="2:5" x14ac:dyDescent="0.3">
      <c r="B43" s="32" t="s">
        <v>28</v>
      </c>
      <c r="C43" s="33"/>
    </row>
    <row r="44" spans="2:5" x14ac:dyDescent="0.3">
      <c r="B44" s="30" t="s">
        <v>29</v>
      </c>
      <c r="C44" s="31"/>
    </row>
    <row r="45" spans="2:5" x14ac:dyDescent="0.3">
      <c r="B45" s="19" t="s">
        <v>22</v>
      </c>
      <c r="C45" s="15">
        <f>NA!C4</f>
        <v>0</v>
      </c>
      <c r="D45" s="25"/>
    </row>
    <row r="46" spans="2:5" x14ac:dyDescent="0.3">
      <c r="B46" s="5" t="s">
        <v>8</v>
      </c>
      <c r="C46" s="12">
        <f>IF(C35&lt;NA!C5,C35,NA!C5)</f>
        <v>0</v>
      </c>
      <c r="D46" s="25"/>
      <c r="E46" s="2"/>
    </row>
    <row r="47" spans="2:5" x14ac:dyDescent="0.3">
      <c r="B47" s="22" t="s">
        <v>32</v>
      </c>
      <c r="C47" s="23">
        <f>SUM(C45:C46)</f>
        <v>0</v>
      </c>
    </row>
    <row r="49" spans="2:3" x14ac:dyDescent="0.3">
      <c r="B49" t="s">
        <v>31</v>
      </c>
    </row>
    <row r="50" spans="2:3" s="1" customFormat="1" ht="28.8" x14ac:dyDescent="0.3">
      <c r="B50" s="26" t="s">
        <v>35</v>
      </c>
      <c r="C50" s="26"/>
    </row>
    <row r="52" spans="2:3" ht="28.8" customHeight="1" x14ac:dyDescent="0.3">
      <c r="B52" s="34" t="s">
        <v>36</v>
      </c>
      <c r="C52" s="34"/>
    </row>
  </sheetData>
  <mergeCells count="11">
    <mergeCell ref="B44:C44"/>
    <mergeCell ref="B43:C43"/>
    <mergeCell ref="B52:C52"/>
    <mergeCell ref="B10:C10"/>
    <mergeCell ref="B12:C12"/>
    <mergeCell ref="B13:C13"/>
    <mergeCell ref="B23:C23"/>
    <mergeCell ref="B24:C24"/>
    <mergeCell ref="B29:C29"/>
    <mergeCell ref="B30:C30"/>
    <mergeCell ref="B38:C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2680F-51D7-4340-B165-1073B49B43BB}">
  <dimension ref="B2:C6"/>
  <sheetViews>
    <sheetView workbookViewId="0">
      <selection activeCell="F7" sqref="F7"/>
    </sheetView>
  </sheetViews>
  <sheetFormatPr defaultRowHeight="14.4" x14ac:dyDescent="0.3"/>
  <cols>
    <col min="2" max="2" width="40.33203125" bestFit="1" customWidth="1"/>
    <col min="3" max="3" width="11.77734375" bestFit="1" customWidth="1"/>
  </cols>
  <sheetData>
    <row r="2" spans="2:3" x14ac:dyDescent="0.3">
      <c r="B2" s="32" t="s">
        <v>28</v>
      </c>
      <c r="C2" s="33"/>
    </row>
    <row r="3" spans="2:3" x14ac:dyDescent="0.3">
      <c r="B3" s="38" t="s">
        <v>29</v>
      </c>
      <c r="C3" s="39"/>
    </row>
    <row r="4" spans="2:3" x14ac:dyDescent="0.3">
      <c r="B4" s="21" t="s">
        <v>20</v>
      </c>
      <c r="C4" s="15">
        <f>('Loan Calculator'!C21+'Loan Calculator'!C27)*2</f>
        <v>0</v>
      </c>
    </row>
    <row r="5" spans="2:3" x14ac:dyDescent="0.3">
      <c r="B5" s="11" t="s">
        <v>25</v>
      </c>
      <c r="C5" s="12">
        <f>IF(C4&gt;('Loan Calculator'!C41*0.75),'Loan Calculator'!C41-C4,'Loan Calculator'!C41*0.25)</f>
        <v>0</v>
      </c>
    </row>
    <row r="6" spans="2:3" x14ac:dyDescent="0.3">
      <c r="B6" s="18" t="s">
        <v>21</v>
      </c>
      <c r="C6" s="17">
        <f>SUM(C4:C5)</f>
        <v>0</v>
      </c>
    </row>
  </sheetData>
  <mergeCells count="2">
    <mergeCell ref="B3:C3"/>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Calculator</vt:lpstr>
      <vt:lpstr>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Witkowski</dc:creator>
  <cp:lastModifiedBy>Gary Witkowski</cp:lastModifiedBy>
  <dcterms:created xsi:type="dcterms:W3CDTF">2020-04-02T15:41:47Z</dcterms:created>
  <dcterms:modified xsi:type="dcterms:W3CDTF">2020-04-03T12:06:16Z</dcterms:modified>
</cp:coreProperties>
</file>