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akotacdc.sharepoint.com/Marketing/Marketing Collaboration/Economic Development Foundation/Flyers/"/>
    </mc:Choice>
  </mc:AlternateContent>
  <xr:revisionPtr revIDLastSave="1" documentId="13_ncr:1_{302DBFC2-62F6-4001-88B1-7FC7DE291F5B}" xr6:coauthVersionLast="45" xr6:coauthVersionMax="45" xr10:uidLastSave="{4F072836-0496-4FBA-98EF-1EC7A0B5D369}"/>
  <bookViews>
    <workbookView xWindow="-120" yWindow="-120" windowWidth="29040" windowHeight="15840" xr2:uid="{00000000-000D-0000-FFFF-FFFF00000000}"/>
  </bookViews>
  <sheets>
    <sheet name="Multi Purpos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B15" i="2"/>
  <c r="D15" i="2" l="1"/>
  <c r="B21" i="2" l="1"/>
  <c r="D21" i="2" s="1"/>
  <c r="B22" i="2" l="1"/>
  <c r="D22" i="2" s="1"/>
  <c r="B20" i="2"/>
  <c r="D20" i="2" s="1"/>
  <c r="B23" i="2" l="1"/>
  <c r="D23" i="2" s="1"/>
</calcChain>
</file>

<file path=xl/sharedStrings.xml><?xml version="1.0" encoding="utf-8"?>
<sst xmlns="http://schemas.openxmlformats.org/spreadsheetml/2006/main" count="25" uniqueCount="23">
  <si>
    <t>$</t>
  </si>
  <si>
    <t>%</t>
  </si>
  <si>
    <t>Other qualified debt (FF&amp;E)</t>
  </si>
  <si>
    <t>Professional Fees (Appraisal, Enviro, Title)</t>
  </si>
  <si>
    <t>Appraised/Est. Value</t>
  </si>
  <si>
    <t>TOTALS</t>
  </si>
  <si>
    <t>PROPOSED USE OF FUNDS:</t>
  </si>
  <si>
    <t>SOURCES OF FUNDS:</t>
  </si>
  <si>
    <t>Qualified Debt -CRE Mortgage Balance</t>
  </si>
  <si>
    <t>Notes:</t>
  </si>
  <si>
    <t>LTV*</t>
  </si>
  <si>
    <t>*fill in amounts in yellow cells only!</t>
  </si>
  <si>
    <t>* Max LTV 90% for straight refinance on multi-purpose property</t>
  </si>
  <si>
    <t>SBA 504 Loan**</t>
  </si>
  <si>
    <t xml:space="preserve"> = Total Appraised/Est. Value****</t>
  </si>
  <si>
    <t>****Total project will equal appraised value/est. value.</t>
  </si>
  <si>
    <t>Total</t>
  </si>
  <si>
    <t>Max LTV 90%</t>
  </si>
  <si>
    <t>*** Borrower Equity:  min. 10%.</t>
  </si>
  <si>
    <t>Third Party Lender</t>
  </si>
  <si>
    <t>** SBA 504:  Max 40%, Must be &lt;= Third Party Lender Loan</t>
  </si>
  <si>
    <t>Equity Injection (land, building, equipment)***</t>
  </si>
  <si>
    <t>504 Debt Refinance Structure Worksheet for Multi-Purpose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</si>
</sst>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4" fontId="0" fillId="0" borderId="0" xfId="1" applyFont="1" applyFill="1" applyBorder="1"/>
    <xf numFmtId="0" fontId="0" fillId="0" borderId="0" xfId="0" applyFill="1" applyBorder="1"/>
    <xf numFmtId="44" fontId="0" fillId="0" borderId="1" xfId="1" applyFont="1" applyFill="1" applyBorder="1"/>
    <xf numFmtId="44" fontId="0" fillId="0" borderId="0" xfId="0" applyNumberFormat="1"/>
    <xf numFmtId="10" fontId="0" fillId="0" borderId="0" xfId="0" applyNumberFormat="1"/>
    <xf numFmtId="44" fontId="0" fillId="0" borderId="0" xfId="1" applyFont="1" applyBorder="1"/>
    <xf numFmtId="44" fontId="2" fillId="0" borderId="0" xfId="1" applyFont="1" applyBorder="1"/>
    <xf numFmtId="0" fontId="0" fillId="0" borderId="0" xfId="0" applyBorder="1"/>
    <xf numFmtId="10" fontId="0" fillId="0" borderId="0" xfId="0" applyNumberFormat="1" applyBorder="1"/>
    <xf numFmtId="10" fontId="0" fillId="0" borderId="0" xfId="2" applyNumberFormat="1" applyFont="1" applyBorder="1"/>
    <xf numFmtId="44" fontId="0" fillId="0" borderId="0" xfId="0" applyNumberFormat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left" indent="1"/>
    </xf>
    <xf numFmtId="0" fontId="0" fillId="0" borderId="6" xfId="0" applyBorder="1"/>
    <xf numFmtId="0" fontId="0" fillId="0" borderId="8" xfId="0" quotePrefix="1" applyFill="1" applyBorder="1"/>
    <xf numFmtId="0" fontId="0" fillId="0" borderId="8" xfId="0" quotePrefix="1" applyBorder="1"/>
    <xf numFmtId="0" fontId="6" fillId="0" borderId="0" xfId="0" applyFont="1"/>
    <xf numFmtId="0" fontId="2" fillId="3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6" xfId="0" applyFont="1" applyFill="1" applyBorder="1"/>
    <xf numFmtId="0" fontId="7" fillId="0" borderId="8" xfId="0" applyFont="1" applyFill="1" applyBorder="1" applyAlignment="1">
      <alignment horizontal="left"/>
    </xf>
    <xf numFmtId="0" fontId="0" fillId="0" borderId="11" xfId="0" applyBorder="1"/>
    <xf numFmtId="44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44" fontId="2" fillId="0" borderId="3" xfId="1" applyFont="1" applyFill="1" applyBorder="1"/>
    <xf numFmtId="44" fontId="2" fillId="0" borderId="0" xfId="1" applyFont="1" applyFill="1" applyBorder="1"/>
    <xf numFmtId="10" fontId="3" fillId="0" borderId="0" xfId="2" applyNumberFormat="1" applyFont="1" applyFill="1" applyBorder="1" applyAlignment="1">
      <alignment horizontal="center"/>
    </xf>
    <xf numFmtId="44" fontId="2" fillId="0" borderId="9" xfId="0" applyNumberFormat="1" applyFont="1" applyFill="1" applyBorder="1"/>
    <xf numFmtId="0" fontId="0" fillId="0" borderId="10" xfId="0" applyFill="1" applyBorder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44" fontId="0" fillId="0" borderId="8" xfId="0" applyNumberFormat="1" applyFill="1" applyBorder="1"/>
    <xf numFmtId="44" fontId="0" fillId="0" borderId="1" xfId="1" applyFont="1" applyFill="1" applyBorder="1" applyAlignment="1" applyProtection="1">
      <alignment horizontal="left"/>
      <protection hidden="1"/>
    </xf>
    <xf numFmtId="44" fontId="7" fillId="0" borderId="1" xfId="0" applyNumberFormat="1" applyFont="1" applyFill="1" applyBorder="1" applyAlignment="1" applyProtection="1">
      <alignment horizontal="left"/>
      <protection hidden="1"/>
    </xf>
    <xf numFmtId="10" fontId="3" fillId="0" borderId="1" xfId="2" applyNumberFormat="1" applyFont="1" applyFill="1" applyBorder="1" applyAlignment="1" applyProtection="1">
      <alignment horizontal="center"/>
      <protection hidden="1"/>
    </xf>
    <xf numFmtId="10" fontId="0" fillId="0" borderId="1" xfId="2" applyNumberFormat="1" applyFont="1" applyBorder="1" applyAlignment="1" applyProtection="1">
      <alignment horizontal="center"/>
      <protection hidden="1"/>
    </xf>
    <xf numFmtId="10" fontId="7" fillId="0" borderId="1" xfId="0" applyNumberFormat="1" applyFont="1" applyFill="1" applyBorder="1" applyAlignment="1" applyProtection="1">
      <alignment horizontal="center"/>
      <protection hidden="1"/>
    </xf>
    <xf numFmtId="44" fontId="0" fillId="3" borderId="1" xfId="1" applyFont="1" applyFill="1" applyBorder="1" applyProtection="1">
      <protection locked="0"/>
    </xf>
    <xf numFmtId="44" fontId="0" fillId="3" borderId="2" xfId="1" applyFont="1" applyFill="1" applyBorder="1" applyProtection="1">
      <protection locked="0"/>
    </xf>
    <xf numFmtId="44" fontId="0" fillId="3" borderId="0" xfId="1" applyFont="1" applyFill="1" applyBorder="1" applyProtection="1">
      <protection locked="0"/>
    </xf>
    <xf numFmtId="44" fontId="0" fillId="3" borderId="7" xfId="1" applyNumberFormat="1" applyFont="1" applyFill="1" applyBorder="1" applyProtection="1">
      <protection locked="0"/>
    </xf>
    <xf numFmtId="44" fontId="0" fillId="3" borderId="5" xfId="1" applyNumberFormat="1" applyFont="1" applyFill="1" applyBorder="1" applyProtection="1">
      <protection locked="0"/>
    </xf>
    <xf numFmtId="44" fontId="0" fillId="0" borderId="0" xfId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432163</xdr:colOff>
      <xdr:row>0</xdr:row>
      <xdr:rowOff>47624</xdr:rowOff>
    </xdr:from>
    <xdr:to>
      <xdr:col>3</xdr:col>
      <xdr:colOff>323709</xdr:colOff>
      <xdr:row>5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C3CE54-794F-4CEF-9A75-D585A722E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89638" y="47624"/>
          <a:ext cx="2097536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163B-6EE6-477B-8582-289B37869881}">
  <dimension ref="A7:F30"/>
  <sheetViews>
    <sheetView showGridLines="0" tabSelected="1" workbookViewId="0">
      <selection activeCell="B12" sqref="B12"/>
    </sheetView>
  </sheetViews>
  <sheetFormatPr defaultRowHeight="14.4" x14ac:dyDescent="0.3"/>
  <cols>
    <col min="1" max="1" width="39.88671875" customWidth="1"/>
    <col min="2" max="2" width="31.6640625" customWidth="1"/>
    <col min="3" max="3" width="1.44140625" style="9" customWidth="1"/>
    <col min="4" max="4" width="12.88671875" customWidth="1"/>
    <col min="5" max="5" width="1.109375" style="9" customWidth="1"/>
    <col min="6" max="6" width="39.6640625" customWidth="1"/>
  </cols>
  <sheetData>
    <row r="7" spans="1:6" x14ac:dyDescent="0.3">
      <c r="A7" s="51" t="s">
        <v>22</v>
      </c>
      <c r="B7" s="51"/>
      <c r="C7" s="51"/>
      <c r="D7" s="51"/>
      <c r="E7" s="51"/>
      <c r="F7" s="51"/>
    </row>
    <row r="8" spans="1:6" x14ac:dyDescent="0.3">
      <c r="A8" s="1"/>
    </row>
    <row r="9" spans="1:6" x14ac:dyDescent="0.3">
      <c r="A9" s="22" t="s">
        <v>11</v>
      </c>
    </row>
    <row r="11" spans="1:6" x14ac:dyDescent="0.3">
      <c r="A11" s="13" t="s">
        <v>6</v>
      </c>
      <c r="B11" s="14" t="s">
        <v>0</v>
      </c>
      <c r="C11" s="14"/>
      <c r="D11" s="15" t="s">
        <v>1</v>
      </c>
      <c r="E11" s="15"/>
      <c r="F11" s="16" t="s">
        <v>4</v>
      </c>
    </row>
    <row r="12" spans="1:6" x14ac:dyDescent="0.3">
      <c r="A12" s="17" t="s">
        <v>8</v>
      </c>
      <c r="B12" s="44">
        <v>0</v>
      </c>
      <c r="C12" s="7"/>
      <c r="D12" s="9"/>
      <c r="E12" s="9">
        <v>0</v>
      </c>
      <c r="F12" s="47">
        <v>0</v>
      </c>
    </row>
    <row r="13" spans="1:6" x14ac:dyDescent="0.3">
      <c r="A13" s="17" t="s">
        <v>2</v>
      </c>
      <c r="B13" s="45">
        <v>0</v>
      </c>
      <c r="C13" s="7"/>
      <c r="D13" s="9"/>
      <c r="E13" s="9">
        <v>0</v>
      </c>
      <c r="F13" s="48">
        <v>0</v>
      </c>
    </row>
    <row r="14" spans="1:6" x14ac:dyDescent="0.3">
      <c r="A14" s="17" t="s">
        <v>3</v>
      </c>
      <c r="B14" s="46">
        <v>0</v>
      </c>
      <c r="C14" s="2"/>
      <c r="D14" s="3"/>
      <c r="E14" s="3"/>
      <c r="F14" s="38"/>
    </row>
    <row r="15" spans="1:6" ht="15" thickBot="1" x14ac:dyDescent="0.35">
      <c r="A15" s="30" t="s">
        <v>5</v>
      </c>
      <c r="B15" s="31">
        <f>SUM(B12:B14)</f>
        <v>0</v>
      </c>
      <c r="C15" s="32"/>
      <c r="D15" s="41" t="e">
        <f>IF((B15/F15)&lt;=90%,B15/F15,"SBA LTV &gt; 90%")</f>
        <v>#DIV/0!</v>
      </c>
      <c r="E15" s="33"/>
      <c r="F15" s="34">
        <f>SUM(F12:F13)</f>
        <v>0</v>
      </c>
    </row>
    <row r="16" spans="1:6" ht="15" thickTop="1" x14ac:dyDescent="0.3">
      <c r="A16" s="35"/>
      <c r="B16" s="4"/>
      <c r="C16" s="4"/>
      <c r="D16" s="36" t="s">
        <v>10</v>
      </c>
      <c r="E16" s="36"/>
      <c r="F16" s="37" t="s">
        <v>17</v>
      </c>
    </row>
    <row r="17" spans="1:6" x14ac:dyDescent="0.3">
      <c r="B17" s="8"/>
      <c r="C17" s="8"/>
    </row>
    <row r="19" spans="1:6" x14ac:dyDescent="0.3">
      <c r="A19" s="13" t="s">
        <v>7</v>
      </c>
      <c r="B19" s="14" t="s">
        <v>0</v>
      </c>
      <c r="C19" s="14"/>
      <c r="D19" s="15" t="s">
        <v>1</v>
      </c>
      <c r="E19" s="15"/>
      <c r="F19" s="16"/>
    </row>
    <row r="20" spans="1:6" x14ac:dyDescent="0.3">
      <c r="A20" s="18" t="s">
        <v>19</v>
      </c>
      <c r="B20" s="39" t="e">
        <f>IF(D15&gt;=90%,F15*0.5,B15-B21)</f>
        <v>#DIV/0!</v>
      </c>
      <c r="C20" s="49"/>
      <c r="D20" s="42" t="e">
        <f>IF(D15&lt;=90%,B20/F15,"SBA LTV &gt; 90%")</f>
        <v>#DIV/0!</v>
      </c>
      <c r="E20" s="11"/>
      <c r="F20" s="20"/>
    </row>
    <row r="21" spans="1:6" x14ac:dyDescent="0.3">
      <c r="A21" s="18" t="s">
        <v>13</v>
      </c>
      <c r="B21" s="39">
        <f>IF(B15/2&lt;(0.4*F15),B15/2,F15*0.4)</f>
        <v>0</v>
      </c>
      <c r="C21" s="49"/>
      <c r="D21" s="42" t="e">
        <f>IF(D15&lt;=90%,B21/F15,"SBA LTV &gt; 90%")</f>
        <v>#DIV/0!</v>
      </c>
      <c r="E21" s="11"/>
      <c r="F21" s="20"/>
    </row>
    <row r="22" spans="1:6" x14ac:dyDescent="0.3">
      <c r="A22" s="18" t="s">
        <v>21</v>
      </c>
      <c r="B22" s="39">
        <f>IF(F15&gt;B15,F15-B15,0)</f>
        <v>0</v>
      </c>
      <c r="C22" s="49"/>
      <c r="D22" s="42" t="e">
        <f>IF(D15&lt;=90%,B22/F15,"SBA LTV &gt; 90%")</f>
        <v>#DIV/0!</v>
      </c>
      <c r="E22" s="11"/>
      <c r="F22" s="19"/>
    </row>
    <row r="23" spans="1:6" s="24" customFormat="1" x14ac:dyDescent="0.3">
      <c r="A23" s="25" t="s">
        <v>16</v>
      </c>
      <c r="B23" s="40" t="e">
        <f>SUM(B20:B22)</f>
        <v>#DIV/0!</v>
      </c>
      <c r="C23" s="50"/>
      <c r="D23" s="43" t="e">
        <f>IF(D15&lt;=90%,B23/F15,"SBA LTV &gt; 90%")</f>
        <v>#DIV/0!</v>
      </c>
      <c r="E23" s="23"/>
      <c r="F23" s="26" t="s">
        <v>14</v>
      </c>
    </row>
    <row r="24" spans="1:6" s="24" customFormat="1" x14ac:dyDescent="0.3">
      <c r="A24" s="25"/>
      <c r="B24" s="28"/>
      <c r="C24" s="23"/>
      <c r="D24" s="29"/>
      <c r="E24" s="23"/>
      <c r="F24" s="26"/>
    </row>
    <row r="25" spans="1:6" x14ac:dyDescent="0.3">
      <c r="A25" s="27"/>
      <c r="B25" s="27"/>
      <c r="C25" s="27"/>
      <c r="D25" s="27"/>
      <c r="E25" s="27"/>
      <c r="F25" s="27"/>
    </row>
    <row r="26" spans="1:6" x14ac:dyDescent="0.3">
      <c r="A26" s="1" t="s">
        <v>9</v>
      </c>
      <c r="D26" s="5"/>
      <c r="E26" s="12"/>
    </row>
    <row r="27" spans="1:6" x14ac:dyDescent="0.3">
      <c r="A27" s="21" t="s">
        <v>12</v>
      </c>
      <c r="D27" s="5"/>
      <c r="E27" s="12"/>
    </row>
    <row r="28" spans="1:6" x14ac:dyDescent="0.3">
      <c r="A28" s="21" t="s">
        <v>20</v>
      </c>
      <c r="B28" s="6"/>
      <c r="C28" s="10"/>
      <c r="D28" s="5"/>
      <c r="E28" s="12"/>
    </row>
    <row r="29" spans="1:6" x14ac:dyDescent="0.3">
      <c r="A29" s="21" t="s">
        <v>18</v>
      </c>
      <c r="B29" s="6"/>
      <c r="C29" s="10"/>
      <c r="D29" s="5"/>
      <c r="E29" s="12"/>
    </row>
    <row r="30" spans="1:6" x14ac:dyDescent="0.3">
      <c r="A30" s="21" t="s">
        <v>15</v>
      </c>
    </row>
  </sheetData>
  <sheetProtection algorithmName="SHA-512" hashValue="2djN3IDcwhardp2lCdLt9J4CZpkCTH6oigiQsGeZLcjBgG39ZLZxFUoa5HJfiIFmN9N/aJWRABM31SxzP64Ffw==" saltValue="ewDk2XTPxL9CjspCHi+phA==" spinCount="100000" sheet="1" objects="1" scenarios="1" selectLockedCells="1"/>
  <mergeCells count="1">
    <mergeCell ref="A7:F7"/>
  </mergeCells>
  <conditionalFormatting sqref="D15">
    <cfRule type="cellIs" dxfId="6" priority="1" operator="lessThan">
      <formula>0.9001</formula>
    </cfRule>
    <cfRule type="cellIs" dxfId="5" priority="2" operator="lessThan">
      <formula>0.9</formula>
    </cfRule>
    <cfRule type="cellIs" dxfId="4" priority="3" operator="greaterThan">
      <formula>90.01</formula>
    </cfRule>
    <cfRule type="cellIs" dxfId="3" priority="4" operator="lessThan">
      <formula>0.9</formula>
    </cfRule>
    <cfRule type="cellIs" dxfId="2" priority="5" operator="greaterThan">
      <formula>0.9</formula>
    </cfRule>
    <cfRule type="cellIs" dxfId="1" priority="6" operator="greaterThan">
      <formula>0.9</formula>
    </cfRule>
    <cfRule type="cellIs" dxfId="0" priority="7" operator="greaterThan">
      <formula>0.85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1ABE25C893DC4FA51D78BCBB92E7EF" ma:contentTypeVersion="12" ma:contentTypeDescription="Create a new document." ma:contentTypeScope="" ma:versionID="525a84c1f3aee0932dd714b5616145f7">
  <xsd:schema xmlns:xsd="http://www.w3.org/2001/XMLSchema" xmlns:xs="http://www.w3.org/2001/XMLSchema" xmlns:p="http://schemas.microsoft.com/office/2006/metadata/properties" xmlns:ns2="690bd1b0-3c24-46be-9d1c-c0eb5bf4f58f" xmlns:ns3="6d5619fd-4290-49ba-b741-8c8bc8d1c440" targetNamespace="http://schemas.microsoft.com/office/2006/metadata/properties" ma:root="true" ma:fieldsID="e9369c9cf76f13e4e481335f08ec5b8e" ns2:_="" ns3:_="">
    <xsd:import namespace="690bd1b0-3c24-46be-9d1c-c0eb5bf4f58f"/>
    <xsd:import namespace="6d5619fd-4290-49ba-b741-8c8bc8d1c4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bd1b0-3c24-46be-9d1c-c0eb5bf4f5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619fd-4290-49ba-b741-8c8bc8d1c44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615BE-CB17-49FC-8087-7AE5DD83108A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6d5619fd-4290-49ba-b741-8c8bc8d1c440"/>
    <ds:schemaRef ds:uri="690bd1b0-3c24-46be-9d1c-c0eb5bf4f58f"/>
  </ds:schemaRefs>
</ds:datastoreItem>
</file>

<file path=customXml/itemProps2.xml><?xml version="1.0" encoding="utf-8"?>
<ds:datastoreItem xmlns:ds="http://schemas.openxmlformats.org/officeDocument/2006/customXml" ds:itemID="{6A5F6022-962F-497D-B903-B6B48AABD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0bd1b0-3c24-46be-9d1c-c0eb5bf4f58f"/>
    <ds:schemaRef ds:uri="6d5619fd-4290-49ba-b741-8c8bc8d1c4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5468C-958D-4C9A-821D-09E4988E5C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 Purpose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 Pfliiger</dc:creator>
  <cp:lastModifiedBy>Kaitlyn Wiebusch</cp:lastModifiedBy>
  <cp:lastPrinted>2017-10-24T23:16:32Z</cp:lastPrinted>
  <dcterms:created xsi:type="dcterms:W3CDTF">2015-10-01T13:21:05Z</dcterms:created>
  <dcterms:modified xsi:type="dcterms:W3CDTF">2020-05-19T19:27:20Z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0x010100291ABE25C893DC4FA51D78BCBB92E7EF</vt:lpwstr>
  </property>
</Properties>
</file>